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00" windowHeight="12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<sst xmlns="http://schemas.openxmlformats.org/spreadsheetml/2006/main" count="37">
  <si>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学号</t>
  </si>
  <si>
    <t>姓名</t>
  </si>
  <si>
    <t>性别</t>
  </si>
  <si>
    <t>品德素质(25%)</t>
  </si>
  <si>
    <t>专业素质(60%)</t>
  </si>
  <si>
    <t>身心素质(15%)</t>
  </si>
  <si>
    <t>基本项</t>
  </si>
  <si>
    <t>综合能力</t>
  </si>
  <si>
    <t>总分</t>
  </si>
  <si>
    <t>2018年</t>
  </si>
  <si>
    <t>2019年</t>
  </si>
  <si>
    <t>2020年</t>
  </si>
  <si>
    <t>2021年</t>
  </si>
  <si>
    <t>平均分</t>
  </si>
  <si>
    <t>排名</t>
  </si>
  <si>
    <t>李婷婷</t>
  </si>
  <si>
    <t>代飞扬</t>
  </si>
  <si>
    <t>种腾超</t>
  </si>
  <si>
    <t>俎志宇</t>
  </si>
  <si>
    <t>李彬</t>
  </si>
  <si>
    <t>覃涌朕</t>
  </si>
  <si>
    <t>杨艺婕</t>
  </si>
  <si>
    <t>何俊锋</t>
  </si>
  <si>
    <t>陈昕妍</t>
  </si>
  <si>
    <t>陈洁玲</t>
  </si>
  <si>
    <t>陆姮羽</t>
  </si>
  <si>
    <t>陈佳岚</t>
  </si>
  <si>
    <t>童小旺</t>
  </si>
  <si>
    <t>田梓卿</t>
  </si>
  <si>
    <t>邹凯丽</t>
  </si>
  <si>
    <t>龚希</t>
  </si>
  <si>
    <t>江晨瑜</t>
  </si>
  <si>
    <t>马跃</t>
  </si>
  <si>
    <t>鲍琳辉</t>
  </si>
  <si>
    <t>胡梦恬</t>
  </si>
  <si>
    <t>徐静</t>
  </si>
  <si>
    <t>陈海亮</t>
  </si>
</sst>
</file>

<file path=xl/styles.xml><?xml version="1.0" encoding="utf-8"?>
<styleSheet xmlns="http://schemas.openxmlformats.org/spreadsheetml/2006/main">
  <numFmts count="8">
    <numFmt numFmtId="176" formatCode="0_ "/>
    <numFmt numFmtId="177" formatCode="#,##0_ 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10" fillId="0" borderId="0" applyNumberFormat="0" applyFill="0" applyBorder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8" borderId="18" applyNumberFormat="0" applyAlignment="0" applyProtection="0">
      <alignment vertical="center"/>
    </xf>
    <xf numFmtId="0" fontId="18" fillId="17" borderId="17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3" fillId="2" borderId="6" xfId="2" applyNumberFormat="1" applyFont="1" applyFill="1" applyBorder="1" applyAlignment="1">
      <alignment horizontal="center"/>
    </xf>
    <xf numFmtId="49" fontId="3" fillId="2" borderId="6" xfId="2" applyNumberFormat="1" applyFont="1" applyFill="1" applyBorder="1" applyAlignment="1"/>
    <xf numFmtId="179" fontId="2" fillId="0" borderId="5" xfId="0" applyNumberFormat="1" applyFont="1" applyFill="1" applyBorder="1" applyAlignment="1">
      <alignment horizontal="center" vertical="center"/>
    </xf>
    <xf numFmtId="0" fontId="3" fillId="2" borderId="6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179" fontId="2" fillId="3" borderId="5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3" borderId="5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/>
    </xf>
    <xf numFmtId="179" fontId="2" fillId="0" borderId="5" xfId="0" applyNumberFormat="1" applyFont="1" applyFill="1" applyBorder="1" applyAlignment="1">
      <alignment horizontal="center"/>
    </xf>
    <xf numFmtId="178" fontId="1" fillId="0" borderId="9" xfId="0" applyNumberFormat="1" applyFont="1" applyFill="1" applyBorder="1" applyAlignment="1">
      <alignment horizontal="center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/>
    </xf>
    <xf numFmtId="179" fontId="2" fillId="0" borderId="5" xfId="0" applyNumberFormat="1" applyFont="1" applyFill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/>
    </xf>
    <xf numFmtId="179" fontId="0" fillId="3" borderId="5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5"/>
  <sheetViews>
    <sheetView tabSelected="1" zoomScale="90" zoomScaleNormal="90" topLeftCell="F1" workbookViewId="0">
      <selection activeCell="A14" sqref="$A14:$XFD14"/>
    </sheetView>
  </sheetViews>
  <sheetFormatPr defaultColWidth="9" defaultRowHeight="16.8"/>
  <cols>
    <col min="1" max="1" width="13.9326923076923" style="1" customWidth="1"/>
    <col min="2" max="2" width="12.6923076923077" style="1"/>
    <col min="3" max="3" width="9" style="1"/>
    <col min="4" max="4" width="10.375" style="1"/>
    <col min="5" max="7" width="9" style="1"/>
    <col min="8" max="8" width="12.8173076923077" style="1"/>
    <col min="9" max="13" width="9" style="1"/>
    <col min="14" max="14" width="12.8173076923077" style="1"/>
    <col min="15" max="15" width="9" style="1"/>
    <col min="16" max="16" width="10.375" style="1"/>
    <col min="17" max="19" width="9" style="1"/>
    <col min="20" max="21" width="8.375" style="1" customWidth="1"/>
    <col min="22" max="22" width="11.2596153846154" style="2" customWidth="1"/>
    <col min="23" max="23" width="8.625" style="2" customWidth="1"/>
    <col min="24" max="24" width="9" style="1"/>
    <col min="25" max="25" width="9" style="2"/>
    <col min="26" max="27" width="9" style="1"/>
    <col min="28" max="28" width="12.8173076923077" style="1"/>
    <col min="29" max="29" width="9.625" style="1" customWidth="1"/>
    <col min="30" max="16384" width="9" style="1"/>
  </cols>
  <sheetData>
    <row r="1" spans="1:29">
      <c r="A1" s="3" t="s">
        <v>0</v>
      </c>
      <c r="B1" s="3" t="s">
        <v>1</v>
      </c>
      <c r="C1" s="4" t="s">
        <v>2</v>
      </c>
      <c r="D1" s="5" t="s">
        <v>3</v>
      </c>
      <c r="E1" s="16"/>
      <c r="F1" s="16"/>
      <c r="G1" s="16"/>
      <c r="H1" s="16"/>
      <c r="I1" s="19"/>
      <c r="J1" s="5" t="s">
        <v>4</v>
      </c>
      <c r="K1" s="16"/>
      <c r="L1" s="16"/>
      <c r="M1" s="16"/>
      <c r="N1" s="16"/>
      <c r="O1" s="19"/>
      <c r="P1" s="5" t="s">
        <v>5</v>
      </c>
      <c r="Q1" s="16"/>
      <c r="R1" s="16"/>
      <c r="S1" s="16"/>
      <c r="T1" s="16"/>
      <c r="U1" s="16"/>
      <c r="V1" s="26" t="s">
        <v>6</v>
      </c>
      <c r="W1" s="27"/>
      <c r="X1" s="28" t="s">
        <v>7</v>
      </c>
      <c r="Y1" s="28"/>
      <c r="Z1" s="28"/>
      <c r="AA1" s="28"/>
      <c r="AB1" s="28"/>
      <c r="AC1" s="28"/>
    </row>
    <row r="2" ht="32" customHeight="1" spans="1:29">
      <c r="A2" s="6"/>
      <c r="B2" s="6"/>
      <c r="C2" s="7"/>
      <c r="D2" s="5" t="s">
        <v>8</v>
      </c>
      <c r="E2" s="16"/>
      <c r="F2" s="16"/>
      <c r="G2" s="16"/>
      <c r="H2" s="16"/>
      <c r="I2" s="16"/>
      <c r="J2" s="5" t="s">
        <v>8</v>
      </c>
      <c r="K2" s="16"/>
      <c r="L2" s="16"/>
      <c r="M2" s="16"/>
      <c r="N2" s="16"/>
      <c r="O2" s="16"/>
      <c r="P2" s="5" t="s">
        <v>8</v>
      </c>
      <c r="Q2" s="16"/>
      <c r="R2" s="16"/>
      <c r="S2" s="16"/>
      <c r="T2" s="16"/>
      <c r="U2" s="16"/>
      <c r="V2" s="29"/>
      <c r="W2" s="30"/>
      <c r="X2" s="28" t="s">
        <v>8</v>
      </c>
      <c r="Y2" s="28"/>
      <c r="Z2" s="28"/>
      <c r="AA2" s="28"/>
      <c r="AB2" s="28"/>
      <c r="AC2" s="28"/>
    </row>
    <row r="3" ht="17.6" spans="1:29">
      <c r="A3" s="8"/>
      <c r="B3" s="8"/>
      <c r="C3" s="9"/>
      <c r="D3" s="10" t="s">
        <v>9</v>
      </c>
      <c r="E3" s="10" t="s">
        <v>10</v>
      </c>
      <c r="F3" s="10" t="s">
        <v>11</v>
      </c>
      <c r="G3" s="10" t="s">
        <v>12</v>
      </c>
      <c r="H3" s="17" t="s">
        <v>13</v>
      </c>
      <c r="I3" s="17" t="s">
        <v>14</v>
      </c>
      <c r="J3" s="10" t="s">
        <v>9</v>
      </c>
      <c r="K3" s="10" t="s">
        <v>10</v>
      </c>
      <c r="L3" s="10" t="s">
        <v>11</v>
      </c>
      <c r="M3" s="10" t="s">
        <v>12</v>
      </c>
      <c r="N3" s="17" t="s">
        <v>13</v>
      </c>
      <c r="O3" s="17" t="s">
        <v>14</v>
      </c>
      <c r="P3" s="10" t="s">
        <v>9</v>
      </c>
      <c r="Q3" s="10" t="s">
        <v>10</v>
      </c>
      <c r="R3" s="10" t="s">
        <v>11</v>
      </c>
      <c r="S3" s="10" t="s">
        <v>12</v>
      </c>
      <c r="T3" s="17" t="s">
        <v>13</v>
      </c>
      <c r="U3" s="17" t="s">
        <v>14</v>
      </c>
      <c r="V3" s="17" t="s">
        <v>8</v>
      </c>
      <c r="W3" s="17" t="s">
        <v>14</v>
      </c>
      <c r="X3" s="10" t="s">
        <v>9</v>
      </c>
      <c r="Y3" s="10" t="s">
        <v>10</v>
      </c>
      <c r="Z3" s="10" t="s">
        <v>11</v>
      </c>
      <c r="AA3" s="10" t="s">
        <v>12</v>
      </c>
      <c r="AB3" s="17" t="s">
        <v>13</v>
      </c>
      <c r="AC3" s="17" t="s">
        <v>14</v>
      </c>
    </row>
    <row r="4" s="1" customFormat="1" ht="17.6" spans="1:29">
      <c r="A4" s="11">
        <v>1822020101</v>
      </c>
      <c r="B4" s="12" t="s">
        <v>15</v>
      </c>
      <c r="C4" s="12"/>
      <c r="D4" s="13">
        <v>83.96</v>
      </c>
      <c r="E4" s="13">
        <v>84.57</v>
      </c>
      <c r="F4" s="13">
        <v>85.83</v>
      </c>
      <c r="G4" s="13">
        <v>95.864</v>
      </c>
      <c r="H4" s="18">
        <f>SUM(D4:G4)/4</f>
        <v>87.556</v>
      </c>
      <c r="I4" s="20">
        <f>RANK(H4,H$4:H$25)</f>
        <v>7</v>
      </c>
      <c r="J4" s="21">
        <v>83.4545454545455</v>
      </c>
      <c r="K4" s="21">
        <v>85.0645161290323</v>
      </c>
      <c r="L4" s="13">
        <v>89.128</v>
      </c>
      <c r="M4" s="13">
        <v>86.463</v>
      </c>
      <c r="N4" s="22">
        <f>SUM(J4:M4)/4</f>
        <v>86.0275153958945</v>
      </c>
      <c r="O4" s="23">
        <f>RANK(N4,$N$4:$N$25)</f>
        <v>7</v>
      </c>
      <c r="P4" s="24">
        <v>81.7442857142857</v>
      </c>
      <c r="Q4" s="25">
        <v>87.115</v>
      </c>
      <c r="R4" s="25">
        <v>96.018</v>
      </c>
      <c r="S4" s="25">
        <v>96.386</v>
      </c>
      <c r="T4" s="22">
        <f>SUM(P4:S4)/4</f>
        <v>90.3158214285714</v>
      </c>
      <c r="U4" s="23">
        <f>RANK(T4,T$4:T$25)</f>
        <v>2</v>
      </c>
      <c r="V4" s="31">
        <f>H4*0.25+N4*0.6+T4*0.15</f>
        <v>87.0528824518224</v>
      </c>
      <c r="W4" s="20">
        <f>RANK(V4,V$4:V$25)</f>
        <v>5</v>
      </c>
      <c r="X4" s="25">
        <v>75</v>
      </c>
      <c r="Y4" s="33">
        <v>76.5</v>
      </c>
      <c r="Z4" s="25">
        <v>81.15</v>
      </c>
      <c r="AA4" s="25">
        <v>81</v>
      </c>
      <c r="AB4" s="34">
        <f>SUM(X4:AA4)/4</f>
        <v>78.4125</v>
      </c>
      <c r="AC4" s="35">
        <f>RANK(AB4,AB$4:AB$25)</f>
        <v>11</v>
      </c>
    </row>
    <row r="5" ht="17.6" spans="1:29">
      <c r="A5" s="11">
        <v>1822020102</v>
      </c>
      <c r="B5" s="12" t="s">
        <v>16</v>
      </c>
      <c r="C5" s="12"/>
      <c r="D5" s="13">
        <v>85.91</v>
      </c>
      <c r="E5" s="13">
        <v>85.55</v>
      </c>
      <c r="F5" s="13">
        <v>86.058</v>
      </c>
      <c r="G5" s="13">
        <v>96.186</v>
      </c>
      <c r="H5" s="18">
        <f t="shared" ref="H5:H25" si="0">SUM(D5:G5)/4</f>
        <v>88.426</v>
      </c>
      <c r="I5" s="20">
        <f t="shared" ref="I5:I25" si="1">RANK(H5,H$4:H$25)</f>
        <v>3</v>
      </c>
      <c r="J5" s="21">
        <v>79.5909090909091</v>
      </c>
      <c r="K5" s="21">
        <v>72.0215053763441</v>
      </c>
      <c r="L5" s="13">
        <v>67.571</v>
      </c>
      <c r="M5" s="13">
        <v>75.927</v>
      </c>
      <c r="N5" s="22">
        <f t="shared" ref="N5:N25" si="2">SUM(J5:M5)/4</f>
        <v>73.7776036168133</v>
      </c>
      <c r="O5" s="23">
        <f t="shared" ref="O5:O25" si="3">RANK(N5,$N$4:$N$25)</f>
        <v>19</v>
      </c>
      <c r="P5" s="24">
        <v>86.1292857142857</v>
      </c>
      <c r="Q5" s="25">
        <v>84.34</v>
      </c>
      <c r="R5" s="25">
        <v>83.911</v>
      </c>
      <c r="S5" s="25">
        <v>95.75</v>
      </c>
      <c r="T5" s="22">
        <f t="shared" ref="T5:T25" si="4">SUM(P5:S5)/4</f>
        <v>87.5325714285714</v>
      </c>
      <c r="U5" s="23">
        <f t="shared" ref="U5:U25" si="5">RANK(T5,T$4:T$25)</f>
        <v>7</v>
      </c>
      <c r="V5" s="31">
        <f t="shared" ref="V5:V25" si="6">H5*0.25+N5*0.6+T5*0.15</f>
        <v>79.5029478843737</v>
      </c>
      <c r="W5" s="20">
        <f t="shared" ref="W5:W25" si="7">RANK(V5,V$4:V$25)</f>
        <v>18</v>
      </c>
      <c r="X5" s="25">
        <v>76.8</v>
      </c>
      <c r="Y5" s="33">
        <v>78.75</v>
      </c>
      <c r="Z5" s="25">
        <v>86.7</v>
      </c>
      <c r="AA5" s="25">
        <v>75</v>
      </c>
      <c r="AB5" s="34">
        <f t="shared" ref="AB5:AB25" si="8">SUM(X5:AA5)/4</f>
        <v>79.3125</v>
      </c>
      <c r="AC5" s="35">
        <f t="shared" ref="AC5:AC25" si="9">RANK(AB5,AB$4:AB$25)</f>
        <v>7</v>
      </c>
    </row>
    <row r="6" ht="17.6" spans="1:29">
      <c r="A6" s="11">
        <v>1822020103</v>
      </c>
      <c r="B6" s="12" t="s">
        <v>17</v>
      </c>
      <c r="C6" s="12"/>
      <c r="D6" s="13">
        <v>83.3</v>
      </c>
      <c r="E6" s="13">
        <v>84.465</v>
      </c>
      <c r="F6" s="13">
        <v>84.238</v>
      </c>
      <c r="G6" s="13">
        <v>91.007</v>
      </c>
      <c r="H6" s="18">
        <f t="shared" si="0"/>
        <v>85.7525</v>
      </c>
      <c r="I6" s="20">
        <f t="shared" si="1"/>
        <v>18</v>
      </c>
      <c r="J6" s="21">
        <v>81.0454545454545</v>
      </c>
      <c r="K6" s="21">
        <v>77.5698924731183</v>
      </c>
      <c r="L6" s="13">
        <v>76.769</v>
      </c>
      <c r="M6" s="13">
        <v>79.439</v>
      </c>
      <c r="N6" s="22">
        <f t="shared" si="2"/>
        <v>78.7058367546432</v>
      </c>
      <c r="O6" s="23">
        <f t="shared" si="3"/>
        <v>16</v>
      </c>
      <c r="P6" s="24">
        <v>83.4571428571428</v>
      </c>
      <c r="Q6" s="25">
        <v>83.295</v>
      </c>
      <c r="R6" s="25">
        <v>85.107</v>
      </c>
      <c r="S6" s="25">
        <v>90.921</v>
      </c>
      <c r="T6" s="22">
        <f t="shared" si="4"/>
        <v>85.6950357142857</v>
      </c>
      <c r="U6" s="23">
        <f t="shared" si="5"/>
        <v>11</v>
      </c>
      <c r="V6" s="31">
        <f t="shared" si="6"/>
        <v>81.5158824099288</v>
      </c>
      <c r="W6" s="20">
        <f t="shared" si="7"/>
        <v>16</v>
      </c>
      <c r="X6" s="25">
        <v>75.3</v>
      </c>
      <c r="Y6" s="33">
        <v>75</v>
      </c>
      <c r="Z6" s="25">
        <v>76.5</v>
      </c>
      <c r="AA6" s="25">
        <v>75</v>
      </c>
      <c r="AB6" s="34">
        <f t="shared" si="8"/>
        <v>75.45</v>
      </c>
      <c r="AC6" s="35">
        <f t="shared" si="9"/>
        <v>21</v>
      </c>
    </row>
    <row r="7" ht="17.6" spans="1:29">
      <c r="A7" s="11">
        <v>1822020104</v>
      </c>
      <c r="B7" s="12" t="s">
        <v>18</v>
      </c>
      <c r="C7" s="12"/>
      <c r="D7" s="13">
        <v>85.6</v>
      </c>
      <c r="E7" s="13">
        <v>85.935</v>
      </c>
      <c r="F7" s="13">
        <v>84.588</v>
      </c>
      <c r="G7" s="13">
        <v>96.357</v>
      </c>
      <c r="H7" s="18">
        <f t="shared" si="0"/>
        <v>88.12</v>
      </c>
      <c r="I7" s="20">
        <f t="shared" si="1"/>
        <v>4</v>
      </c>
      <c r="J7" s="21">
        <v>89.5909090909091</v>
      </c>
      <c r="K7" s="21">
        <v>92.3225806451613</v>
      </c>
      <c r="L7" s="13">
        <v>95.077</v>
      </c>
      <c r="M7" s="13">
        <v>96.073</v>
      </c>
      <c r="N7" s="22">
        <f t="shared" si="2"/>
        <v>93.2658724340176</v>
      </c>
      <c r="O7" s="23">
        <f t="shared" si="3"/>
        <v>1</v>
      </c>
      <c r="P7" s="24">
        <v>85.5571428571428</v>
      </c>
      <c r="Q7" s="25">
        <v>87.84</v>
      </c>
      <c r="R7" s="25">
        <v>82.657</v>
      </c>
      <c r="S7" s="25">
        <v>96.886</v>
      </c>
      <c r="T7" s="22">
        <f t="shared" si="4"/>
        <v>88.2350357142857</v>
      </c>
      <c r="U7" s="23">
        <f t="shared" si="5"/>
        <v>4</v>
      </c>
      <c r="V7" s="31">
        <f t="shared" si="6"/>
        <v>91.2247788175534</v>
      </c>
      <c r="W7" s="20">
        <f t="shared" si="7"/>
        <v>1</v>
      </c>
      <c r="X7" s="25">
        <v>75</v>
      </c>
      <c r="Y7" s="33">
        <v>88.8</v>
      </c>
      <c r="Z7" s="25">
        <v>90</v>
      </c>
      <c r="AA7" s="25">
        <v>113.25</v>
      </c>
      <c r="AB7" s="34">
        <f t="shared" si="8"/>
        <v>91.7625</v>
      </c>
      <c r="AC7" s="35">
        <f t="shared" si="9"/>
        <v>1</v>
      </c>
    </row>
    <row r="8" ht="17.6" spans="1:29">
      <c r="A8" s="11">
        <v>1822020105</v>
      </c>
      <c r="B8" s="12" t="s">
        <v>19</v>
      </c>
      <c r="C8" s="12"/>
      <c r="D8" s="13">
        <v>84.33</v>
      </c>
      <c r="E8" s="13">
        <v>84.29</v>
      </c>
      <c r="F8" s="13">
        <v>83.853</v>
      </c>
      <c r="G8" s="13">
        <v>88.486</v>
      </c>
      <c r="H8" s="18">
        <f t="shared" si="0"/>
        <v>85.23975</v>
      </c>
      <c r="I8" s="20">
        <f t="shared" si="1"/>
        <v>21</v>
      </c>
      <c r="J8" s="21">
        <v>79.8636363636364</v>
      </c>
      <c r="K8" s="21">
        <v>69.5376344086021</v>
      </c>
      <c r="L8" s="13">
        <v>62.487</v>
      </c>
      <c r="M8" s="13">
        <v>55.488</v>
      </c>
      <c r="N8" s="22">
        <f t="shared" si="2"/>
        <v>66.8440676930596</v>
      </c>
      <c r="O8" s="23">
        <f t="shared" si="3"/>
        <v>22</v>
      </c>
      <c r="P8" s="24">
        <v>84.5442857142857</v>
      </c>
      <c r="Q8" s="25">
        <v>78.975</v>
      </c>
      <c r="R8" s="25">
        <v>78.451</v>
      </c>
      <c r="S8" s="25">
        <v>89.357</v>
      </c>
      <c r="T8" s="22">
        <f t="shared" si="4"/>
        <v>82.8318214285714</v>
      </c>
      <c r="U8" s="23">
        <f t="shared" si="5"/>
        <v>18</v>
      </c>
      <c r="V8" s="31">
        <f t="shared" si="6"/>
        <v>73.8411513301215</v>
      </c>
      <c r="W8" s="20">
        <f t="shared" si="7"/>
        <v>22</v>
      </c>
      <c r="X8" s="25">
        <v>75</v>
      </c>
      <c r="Y8" s="33">
        <v>76.5</v>
      </c>
      <c r="Z8" s="25">
        <v>75</v>
      </c>
      <c r="AA8" s="25">
        <v>75</v>
      </c>
      <c r="AB8" s="34">
        <f t="shared" si="8"/>
        <v>75.375</v>
      </c>
      <c r="AC8" s="35">
        <f t="shared" si="9"/>
        <v>22</v>
      </c>
    </row>
    <row r="9" ht="17.6" spans="1:29">
      <c r="A9" s="11">
        <v>1822020106</v>
      </c>
      <c r="B9" s="12" t="s">
        <v>20</v>
      </c>
      <c r="C9" s="12"/>
      <c r="D9" s="13">
        <v>85.65</v>
      </c>
      <c r="E9" s="13">
        <v>84.99</v>
      </c>
      <c r="F9" s="13">
        <v>84.378</v>
      </c>
      <c r="G9" s="13">
        <v>94.943</v>
      </c>
      <c r="H9" s="18">
        <f t="shared" si="0"/>
        <v>87.49025</v>
      </c>
      <c r="I9" s="20">
        <f t="shared" si="1"/>
        <v>9</v>
      </c>
      <c r="J9" s="21">
        <v>84.7272727272727</v>
      </c>
      <c r="K9" s="21">
        <v>82.4838709677419</v>
      </c>
      <c r="L9" s="13">
        <v>81.051</v>
      </c>
      <c r="M9" s="13">
        <v>83.146</v>
      </c>
      <c r="N9" s="22">
        <f t="shared" si="2"/>
        <v>82.8520359237536</v>
      </c>
      <c r="O9" s="23">
        <f t="shared" si="3"/>
        <v>11</v>
      </c>
      <c r="P9" s="24">
        <v>84.96</v>
      </c>
      <c r="Q9" s="25">
        <v>80.07</v>
      </c>
      <c r="R9" s="25">
        <v>80.384</v>
      </c>
      <c r="S9" s="25">
        <v>94.636</v>
      </c>
      <c r="T9" s="22">
        <f t="shared" si="4"/>
        <v>85.0125</v>
      </c>
      <c r="U9" s="23">
        <f t="shared" si="5"/>
        <v>12</v>
      </c>
      <c r="V9" s="31">
        <f t="shared" si="6"/>
        <v>84.3356590542522</v>
      </c>
      <c r="W9" s="20">
        <f t="shared" si="7"/>
        <v>11</v>
      </c>
      <c r="X9" s="25">
        <v>76.125</v>
      </c>
      <c r="Y9" s="33">
        <v>80.25</v>
      </c>
      <c r="Z9" s="25">
        <v>76.5</v>
      </c>
      <c r="AA9" s="25">
        <v>75</v>
      </c>
      <c r="AB9" s="34">
        <f t="shared" si="8"/>
        <v>76.96875</v>
      </c>
      <c r="AC9" s="35">
        <f t="shared" si="9"/>
        <v>17</v>
      </c>
    </row>
    <row r="10" ht="17.6" spans="1:29">
      <c r="A10" s="11">
        <v>1822020107</v>
      </c>
      <c r="B10" s="12" t="s">
        <v>21</v>
      </c>
      <c r="C10" s="12"/>
      <c r="D10" s="13">
        <v>85.05</v>
      </c>
      <c r="E10" s="13">
        <v>84.99</v>
      </c>
      <c r="F10" s="13">
        <v>83.818</v>
      </c>
      <c r="G10" s="13">
        <v>89.871</v>
      </c>
      <c r="H10" s="18">
        <f t="shared" si="0"/>
        <v>85.93225</v>
      </c>
      <c r="I10" s="20">
        <f t="shared" si="1"/>
        <v>17</v>
      </c>
      <c r="J10" s="21">
        <v>76.4090909090909</v>
      </c>
      <c r="K10" s="21">
        <v>74.6774193548387</v>
      </c>
      <c r="L10" s="13">
        <v>75.487</v>
      </c>
      <c r="M10" s="13">
        <v>82.732</v>
      </c>
      <c r="N10" s="22">
        <f t="shared" si="2"/>
        <v>77.3263775659824</v>
      </c>
      <c r="O10" s="23">
        <f t="shared" si="3"/>
        <v>17</v>
      </c>
      <c r="P10" s="24">
        <v>84.2857142857143</v>
      </c>
      <c r="Q10" s="25">
        <v>73.515</v>
      </c>
      <c r="R10" s="25">
        <v>80.627</v>
      </c>
      <c r="S10" s="25">
        <v>90.043</v>
      </c>
      <c r="T10" s="22">
        <f t="shared" si="4"/>
        <v>82.1176785714286</v>
      </c>
      <c r="U10" s="23">
        <f t="shared" si="5"/>
        <v>21</v>
      </c>
      <c r="V10" s="31">
        <f t="shared" si="6"/>
        <v>80.1965408253037</v>
      </c>
      <c r="W10" s="20">
        <f t="shared" si="7"/>
        <v>17</v>
      </c>
      <c r="X10" s="25">
        <v>76.32</v>
      </c>
      <c r="Y10" s="33">
        <v>76.5</v>
      </c>
      <c r="Z10" s="25">
        <v>75</v>
      </c>
      <c r="AA10" s="25">
        <v>75</v>
      </c>
      <c r="AB10" s="34">
        <f t="shared" si="8"/>
        <v>75.705</v>
      </c>
      <c r="AC10" s="35">
        <f t="shared" si="9"/>
        <v>20</v>
      </c>
    </row>
    <row r="11" ht="17.6" spans="1:29">
      <c r="A11" s="11">
        <v>1822020108</v>
      </c>
      <c r="B11" s="12" t="s">
        <v>22</v>
      </c>
      <c r="C11" s="12"/>
      <c r="D11" s="13">
        <v>84.87</v>
      </c>
      <c r="E11" s="13">
        <v>90.58</v>
      </c>
      <c r="F11" s="13">
        <v>85.148</v>
      </c>
      <c r="G11" s="13">
        <v>90.836</v>
      </c>
      <c r="H11" s="18">
        <f t="shared" si="0"/>
        <v>87.8585</v>
      </c>
      <c r="I11" s="20">
        <f t="shared" si="1"/>
        <v>5</v>
      </c>
      <c r="J11" s="21">
        <v>85.3181818181818</v>
      </c>
      <c r="K11" s="21">
        <v>79.6021505376344</v>
      </c>
      <c r="L11" s="13">
        <v>77.949</v>
      </c>
      <c r="M11" s="13">
        <v>82.659</v>
      </c>
      <c r="N11" s="22">
        <f t="shared" si="2"/>
        <v>81.382083088954</v>
      </c>
      <c r="O11" s="23">
        <f t="shared" si="3"/>
        <v>13</v>
      </c>
      <c r="P11" s="24">
        <v>84.1571428571428</v>
      </c>
      <c r="Q11" s="25">
        <v>80.08</v>
      </c>
      <c r="R11" s="25">
        <v>79.084</v>
      </c>
      <c r="S11" s="25">
        <v>91.093</v>
      </c>
      <c r="T11" s="22">
        <f t="shared" si="4"/>
        <v>83.6035357142857</v>
      </c>
      <c r="U11" s="23">
        <f t="shared" si="5"/>
        <v>16</v>
      </c>
      <c r="V11" s="31">
        <f t="shared" si="6"/>
        <v>83.3344052105153</v>
      </c>
      <c r="W11" s="20">
        <f t="shared" si="7"/>
        <v>13</v>
      </c>
      <c r="X11" s="25">
        <v>75</v>
      </c>
      <c r="Y11" s="33">
        <v>77.25</v>
      </c>
      <c r="Z11" s="25">
        <v>76.5</v>
      </c>
      <c r="AA11" s="25">
        <v>82.5</v>
      </c>
      <c r="AB11" s="34">
        <f t="shared" si="8"/>
        <v>77.8125</v>
      </c>
      <c r="AC11" s="35">
        <f t="shared" si="9"/>
        <v>12</v>
      </c>
    </row>
    <row r="12" ht="17.6" spans="1:29">
      <c r="A12" s="11">
        <v>1822020111</v>
      </c>
      <c r="B12" s="12" t="s">
        <v>23</v>
      </c>
      <c r="C12" s="12"/>
      <c r="D12" s="13">
        <v>85.23</v>
      </c>
      <c r="E12" s="13">
        <v>84.815</v>
      </c>
      <c r="F12" s="13">
        <v>83.8</v>
      </c>
      <c r="G12" s="13">
        <v>89.9</v>
      </c>
      <c r="H12" s="18">
        <f t="shared" si="0"/>
        <v>85.93625</v>
      </c>
      <c r="I12" s="20">
        <f t="shared" si="1"/>
        <v>16</v>
      </c>
      <c r="J12" s="21">
        <v>78.0454545454545</v>
      </c>
      <c r="K12" s="21">
        <v>69.5376344086021</v>
      </c>
      <c r="L12" s="13">
        <v>71.641</v>
      </c>
      <c r="M12" s="13">
        <v>72.195</v>
      </c>
      <c r="N12" s="22">
        <f t="shared" si="2"/>
        <v>72.8547722385142</v>
      </c>
      <c r="O12" s="23">
        <f t="shared" si="3"/>
        <v>20</v>
      </c>
      <c r="P12" s="24">
        <v>87.4728571428571</v>
      </c>
      <c r="Q12" s="25">
        <v>72.675</v>
      </c>
      <c r="R12" s="25">
        <v>78.783</v>
      </c>
      <c r="S12" s="25">
        <v>89.614</v>
      </c>
      <c r="T12" s="22">
        <f t="shared" si="4"/>
        <v>82.1362142857143</v>
      </c>
      <c r="U12" s="23">
        <f t="shared" si="5"/>
        <v>20</v>
      </c>
      <c r="V12" s="31">
        <f t="shared" si="6"/>
        <v>77.5173579859656</v>
      </c>
      <c r="W12" s="20">
        <f t="shared" si="7"/>
        <v>20</v>
      </c>
      <c r="X12" s="25">
        <v>76.8</v>
      </c>
      <c r="Y12" s="33">
        <v>78.75</v>
      </c>
      <c r="Z12" s="25">
        <v>80.25</v>
      </c>
      <c r="AA12" s="25">
        <v>75</v>
      </c>
      <c r="AB12" s="34">
        <f t="shared" si="8"/>
        <v>77.7</v>
      </c>
      <c r="AC12" s="35">
        <f t="shared" si="9"/>
        <v>14</v>
      </c>
    </row>
    <row r="13" ht="17.6" spans="1:29">
      <c r="A13" s="11">
        <v>1822020112</v>
      </c>
      <c r="B13" s="12" t="s">
        <v>24</v>
      </c>
      <c r="C13" s="12"/>
      <c r="D13" s="13">
        <v>84.02</v>
      </c>
      <c r="E13" s="13">
        <v>85.06</v>
      </c>
      <c r="F13" s="13">
        <v>82.138</v>
      </c>
      <c r="G13" s="13">
        <v>94.443</v>
      </c>
      <c r="H13" s="18">
        <f t="shared" si="0"/>
        <v>86.41525</v>
      </c>
      <c r="I13" s="20">
        <f t="shared" si="1"/>
        <v>13</v>
      </c>
      <c r="J13" s="21">
        <v>79.5</v>
      </c>
      <c r="K13" s="21">
        <v>67.0967741935484</v>
      </c>
      <c r="L13" s="13">
        <v>59.897</v>
      </c>
      <c r="M13" s="13">
        <v>67.049</v>
      </c>
      <c r="N13" s="22">
        <f t="shared" si="2"/>
        <v>68.3856935483871</v>
      </c>
      <c r="O13" s="23">
        <f t="shared" si="3"/>
        <v>21</v>
      </c>
      <c r="P13" s="24">
        <v>83.2214285714286</v>
      </c>
      <c r="Q13" s="25">
        <v>70.605</v>
      </c>
      <c r="R13" s="25">
        <v>68.712</v>
      </c>
      <c r="S13" s="25">
        <v>94.529</v>
      </c>
      <c r="T13" s="22">
        <f t="shared" si="4"/>
        <v>79.2668571428571</v>
      </c>
      <c r="U13" s="23">
        <f t="shared" si="5"/>
        <v>22</v>
      </c>
      <c r="V13" s="31">
        <f t="shared" si="6"/>
        <v>74.5252572004608</v>
      </c>
      <c r="W13" s="20">
        <f t="shared" si="7"/>
        <v>21</v>
      </c>
      <c r="X13" s="25">
        <v>76.5</v>
      </c>
      <c r="Y13" s="33">
        <v>80.25</v>
      </c>
      <c r="Z13" s="25">
        <v>79.5</v>
      </c>
      <c r="AA13" s="25">
        <v>75</v>
      </c>
      <c r="AB13" s="34">
        <f t="shared" si="8"/>
        <v>77.8125</v>
      </c>
      <c r="AC13" s="35">
        <f t="shared" si="9"/>
        <v>12</v>
      </c>
    </row>
    <row r="14" ht="17.6" spans="1:29">
      <c r="A14" s="11">
        <v>1822020113</v>
      </c>
      <c r="B14" s="12" t="s">
        <v>25</v>
      </c>
      <c r="C14" s="12"/>
      <c r="D14" s="13">
        <v>84.99</v>
      </c>
      <c r="E14" s="13">
        <v>86.395</v>
      </c>
      <c r="F14" s="13">
        <v>86.075</v>
      </c>
      <c r="G14" s="13">
        <v>96.529</v>
      </c>
      <c r="H14" s="18">
        <f t="shared" si="0"/>
        <v>88.49725</v>
      </c>
      <c r="I14" s="20">
        <f t="shared" si="1"/>
        <v>2</v>
      </c>
      <c r="J14" s="21">
        <v>89.4090909090909</v>
      </c>
      <c r="K14" s="21">
        <v>90.3333333333333</v>
      </c>
      <c r="L14" s="13">
        <v>92.436</v>
      </c>
      <c r="M14" s="13">
        <v>94.707</v>
      </c>
      <c r="N14" s="22">
        <f t="shared" si="2"/>
        <v>91.721356060606</v>
      </c>
      <c r="O14" s="23">
        <f t="shared" si="3"/>
        <v>2</v>
      </c>
      <c r="P14" s="24">
        <v>83.3757142857143</v>
      </c>
      <c r="Q14" s="25">
        <v>82.255</v>
      </c>
      <c r="R14" s="25">
        <v>88.426</v>
      </c>
      <c r="S14" s="25">
        <v>97.221</v>
      </c>
      <c r="T14" s="22">
        <f t="shared" si="4"/>
        <v>87.8194285714286</v>
      </c>
      <c r="U14" s="23">
        <f t="shared" si="5"/>
        <v>5</v>
      </c>
      <c r="V14" s="31">
        <f t="shared" si="6"/>
        <v>90.3300404220779</v>
      </c>
      <c r="W14" s="20">
        <f t="shared" si="7"/>
        <v>3</v>
      </c>
      <c r="X14" s="25">
        <v>76.5</v>
      </c>
      <c r="Y14" s="33">
        <v>80.88</v>
      </c>
      <c r="Z14" s="25">
        <v>81.45</v>
      </c>
      <c r="AA14" s="25">
        <v>86.25</v>
      </c>
      <c r="AB14" s="34">
        <f t="shared" si="8"/>
        <v>81.27</v>
      </c>
      <c r="AC14" s="35">
        <f t="shared" si="9"/>
        <v>3</v>
      </c>
    </row>
    <row r="15" ht="17.6" spans="1:29">
      <c r="A15" s="11">
        <v>1822020114</v>
      </c>
      <c r="B15" s="12" t="s">
        <v>26</v>
      </c>
      <c r="C15" s="12"/>
      <c r="D15" s="13">
        <v>84.5</v>
      </c>
      <c r="E15" s="13">
        <v>85.095</v>
      </c>
      <c r="F15" s="13">
        <v>84.15</v>
      </c>
      <c r="G15" s="13">
        <v>94.986</v>
      </c>
      <c r="H15" s="18">
        <f t="shared" si="0"/>
        <v>87.18275</v>
      </c>
      <c r="I15" s="20">
        <f t="shared" si="1"/>
        <v>11</v>
      </c>
      <c r="J15" s="21">
        <v>86.3181818181818</v>
      </c>
      <c r="K15" s="21">
        <v>89.6559139784946</v>
      </c>
      <c r="L15" s="13">
        <v>92.59</v>
      </c>
      <c r="M15" s="13">
        <v>94.854</v>
      </c>
      <c r="N15" s="22">
        <f t="shared" si="2"/>
        <v>90.8545239491691</v>
      </c>
      <c r="O15" s="23">
        <f t="shared" si="3"/>
        <v>4</v>
      </c>
      <c r="P15" s="24">
        <v>86.9271428571429</v>
      </c>
      <c r="Q15" s="25">
        <v>81.03</v>
      </c>
      <c r="R15" s="25">
        <v>86.254</v>
      </c>
      <c r="S15" s="25">
        <v>95.979</v>
      </c>
      <c r="T15" s="22">
        <f t="shared" si="4"/>
        <v>87.5475357142857</v>
      </c>
      <c r="U15" s="23">
        <f t="shared" si="5"/>
        <v>6</v>
      </c>
      <c r="V15" s="31">
        <f t="shared" si="6"/>
        <v>89.4405322266443</v>
      </c>
      <c r="W15" s="20">
        <f t="shared" si="7"/>
        <v>4</v>
      </c>
      <c r="X15" s="25">
        <v>76.5</v>
      </c>
      <c r="Y15" s="33">
        <v>78.3</v>
      </c>
      <c r="Z15" s="25">
        <v>78.3</v>
      </c>
      <c r="AA15" s="25">
        <v>82.5</v>
      </c>
      <c r="AB15" s="34">
        <f t="shared" si="8"/>
        <v>78.9</v>
      </c>
      <c r="AC15" s="35">
        <f t="shared" si="9"/>
        <v>10</v>
      </c>
    </row>
    <row r="16" ht="17.6" spans="1:29">
      <c r="A16" s="11">
        <v>1822020115</v>
      </c>
      <c r="B16" s="12" t="s">
        <v>27</v>
      </c>
      <c r="C16" s="12"/>
      <c r="D16" s="13">
        <v>84.56</v>
      </c>
      <c r="E16" s="13">
        <v>84.85</v>
      </c>
      <c r="F16" s="13">
        <v>84.255</v>
      </c>
      <c r="G16" s="13">
        <v>91.171</v>
      </c>
      <c r="H16" s="18">
        <f t="shared" si="0"/>
        <v>86.209</v>
      </c>
      <c r="I16" s="20">
        <f t="shared" si="1"/>
        <v>15</v>
      </c>
      <c r="J16" s="21">
        <v>85</v>
      </c>
      <c r="K16" s="21">
        <v>84.5806451612903</v>
      </c>
      <c r="L16" s="13">
        <v>85.769</v>
      </c>
      <c r="M16" s="13">
        <v>90</v>
      </c>
      <c r="N16" s="22">
        <f t="shared" si="2"/>
        <v>86.3374112903226</v>
      </c>
      <c r="O16" s="23">
        <f t="shared" si="3"/>
        <v>6</v>
      </c>
      <c r="P16" s="24">
        <v>81.95</v>
      </c>
      <c r="Q16" s="25">
        <v>82.96</v>
      </c>
      <c r="R16" s="25">
        <v>82.694</v>
      </c>
      <c r="S16" s="25">
        <v>91.35</v>
      </c>
      <c r="T16" s="22">
        <f t="shared" si="4"/>
        <v>84.7385</v>
      </c>
      <c r="U16" s="23">
        <f t="shared" si="5"/>
        <v>13</v>
      </c>
      <c r="V16" s="31">
        <f t="shared" si="6"/>
        <v>86.0654717741935</v>
      </c>
      <c r="W16" s="20">
        <f t="shared" si="7"/>
        <v>7</v>
      </c>
      <c r="X16" s="25">
        <v>75</v>
      </c>
      <c r="Y16" s="33">
        <v>76.8</v>
      </c>
      <c r="Z16" s="25">
        <v>76.8</v>
      </c>
      <c r="AA16" s="25">
        <v>81</v>
      </c>
      <c r="AB16" s="34">
        <f t="shared" si="8"/>
        <v>77.4</v>
      </c>
      <c r="AC16" s="35">
        <f t="shared" si="9"/>
        <v>16</v>
      </c>
    </row>
    <row r="17" ht="17.6" spans="1:29">
      <c r="A17" s="11">
        <v>1822020117</v>
      </c>
      <c r="B17" s="12" t="s">
        <v>28</v>
      </c>
      <c r="C17" s="12"/>
      <c r="D17" s="13">
        <v>84.14</v>
      </c>
      <c r="E17" s="13">
        <v>85.235</v>
      </c>
      <c r="F17" s="13">
        <v>84.168</v>
      </c>
      <c r="G17" s="13">
        <v>95.129</v>
      </c>
      <c r="H17" s="18">
        <f t="shared" si="0"/>
        <v>87.168</v>
      </c>
      <c r="I17" s="20">
        <f t="shared" si="1"/>
        <v>12</v>
      </c>
      <c r="J17" s="21">
        <v>86.6818181818182</v>
      </c>
      <c r="K17" s="21">
        <v>80.6021505376344</v>
      </c>
      <c r="L17" s="13">
        <v>79.821</v>
      </c>
      <c r="M17" s="13">
        <v>79.756</v>
      </c>
      <c r="N17" s="22">
        <f t="shared" si="2"/>
        <v>81.7152421798632</v>
      </c>
      <c r="O17" s="23">
        <f t="shared" si="3"/>
        <v>12</v>
      </c>
      <c r="P17" s="24">
        <v>81.0957142857143</v>
      </c>
      <c r="Q17" s="25">
        <v>87.51</v>
      </c>
      <c r="R17" s="25">
        <v>85.151</v>
      </c>
      <c r="S17" s="25">
        <v>95.657</v>
      </c>
      <c r="T17" s="22">
        <f t="shared" si="4"/>
        <v>87.3534285714286</v>
      </c>
      <c r="U17" s="23">
        <f t="shared" si="5"/>
        <v>8</v>
      </c>
      <c r="V17" s="31">
        <f t="shared" si="6"/>
        <v>83.9241595936322</v>
      </c>
      <c r="W17" s="20">
        <f t="shared" si="7"/>
        <v>12</v>
      </c>
      <c r="X17" s="25">
        <v>76.125</v>
      </c>
      <c r="Y17" s="33">
        <v>78</v>
      </c>
      <c r="Z17" s="25">
        <v>78</v>
      </c>
      <c r="AA17" s="25">
        <v>75</v>
      </c>
      <c r="AB17" s="34">
        <f t="shared" si="8"/>
        <v>76.78125</v>
      </c>
      <c r="AC17" s="35">
        <f t="shared" si="9"/>
        <v>18</v>
      </c>
    </row>
    <row r="18" ht="17.6" spans="1:29">
      <c r="A18" s="11">
        <v>1822020118</v>
      </c>
      <c r="B18" s="12" t="s">
        <v>29</v>
      </c>
      <c r="C18" s="12"/>
      <c r="D18" s="13">
        <v>85.66</v>
      </c>
      <c r="E18" s="13">
        <v>85.905</v>
      </c>
      <c r="F18" s="13">
        <v>78.813</v>
      </c>
      <c r="G18" s="13">
        <v>89.871</v>
      </c>
      <c r="H18" s="18">
        <f t="shared" si="0"/>
        <v>85.06225</v>
      </c>
      <c r="I18" s="20">
        <f t="shared" si="1"/>
        <v>22</v>
      </c>
      <c r="J18" s="21">
        <v>84.4545454545455</v>
      </c>
      <c r="K18" s="21">
        <v>72.247311827957</v>
      </c>
      <c r="L18" s="13">
        <v>71.179</v>
      </c>
      <c r="M18" s="13">
        <v>69.22</v>
      </c>
      <c r="N18" s="22">
        <f t="shared" si="2"/>
        <v>74.2752143206256</v>
      </c>
      <c r="O18" s="23">
        <f t="shared" si="3"/>
        <v>18</v>
      </c>
      <c r="P18" s="24">
        <v>85.3214285714286</v>
      </c>
      <c r="Q18" s="25">
        <v>84.28</v>
      </c>
      <c r="R18" s="25">
        <v>85.626</v>
      </c>
      <c r="S18" s="25">
        <v>90.221</v>
      </c>
      <c r="T18" s="22">
        <f t="shared" si="4"/>
        <v>86.3621071428572</v>
      </c>
      <c r="U18" s="23">
        <f t="shared" si="5"/>
        <v>10</v>
      </c>
      <c r="V18" s="31">
        <f t="shared" si="6"/>
        <v>78.785007163804</v>
      </c>
      <c r="W18" s="20">
        <f t="shared" si="7"/>
        <v>19</v>
      </c>
      <c r="X18" s="25">
        <v>76.71</v>
      </c>
      <c r="Y18" s="33">
        <v>86.25</v>
      </c>
      <c r="Z18" s="25">
        <v>80.625</v>
      </c>
      <c r="AA18" s="25">
        <v>75</v>
      </c>
      <c r="AB18" s="34">
        <f t="shared" si="8"/>
        <v>79.64625</v>
      </c>
      <c r="AC18" s="35">
        <f t="shared" si="9"/>
        <v>6</v>
      </c>
    </row>
    <row r="19" ht="17.6" spans="1:29">
      <c r="A19" s="11">
        <v>1822020120</v>
      </c>
      <c r="B19" s="12" t="s">
        <v>30</v>
      </c>
      <c r="C19" s="12"/>
      <c r="D19" s="13">
        <v>87.45</v>
      </c>
      <c r="E19" s="13">
        <v>85.55</v>
      </c>
      <c r="F19" s="13">
        <v>86.168</v>
      </c>
      <c r="G19" s="13">
        <v>90.843</v>
      </c>
      <c r="H19" s="18">
        <f t="shared" si="0"/>
        <v>87.50275</v>
      </c>
      <c r="I19" s="20">
        <f t="shared" si="1"/>
        <v>8</v>
      </c>
      <c r="J19" s="21">
        <v>89.0454545454545</v>
      </c>
      <c r="K19" s="21">
        <v>81.5698924731183</v>
      </c>
      <c r="L19" s="13">
        <v>82.564</v>
      </c>
      <c r="M19" s="13">
        <v>88.268</v>
      </c>
      <c r="N19" s="22">
        <f t="shared" si="2"/>
        <v>85.3618367546432</v>
      </c>
      <c r="O19" s="23">
        <f t="shared" si="3"/>
        <v>9</v>
      </c>
      <c r="P19" s="24">
        <v>87.7342857142857</v>
      </c>
      <c r="Q19" s="25">
        <v>91.525</v>
      </c>
      <c r="R19" s="25">
        <v>87.831</v>
      </c>
      <c r="S19" s="25">
        <v>91.1</v>
      </c>
      <c r="T19" s="22">
        <f t="shared" si="4"/>
        <v>89.5475714285714</v>
      </c>
      <c r="U19" s="23">
        <f t="shared" si="5"/>
        <v>3</v>
      </c>
      <c r="V19" s="31">
        <f t="shared" si="6"/>
        <v>86.5249252670716</v>
      </c>
      <c r="W19" s="20">
        <f t="shared" si="7"/>
        <v>6</v>
      </c>
      <c r="X19" s="25">
        <v>77.22</v>
      </c>
      <c r="Y19" s="33">
        <v>79.71</v>
      </c>
      <c r="Z19" s="25">
        <v>84.45</v>
      </c>
      <c r="AA19" s="25">
        <v>75</v>
      </c>
      <c r="AB19" s="34">
        <f t="shared" si="8"/>
        <v>79.095</v>
      </c>
      <c r="AC19" s="35">
        <f t="shared" si="9"/>
        <v>8</v>
      </c>
    </row>
    <row r="20" ht="17.6" spans="1:29">
      <c r="A20" s="11">
        <v>1822020121</v>
      </c>
      <c r="B20" s="12" t="s">
        <v>31</v>
      </c>
      <c r="C20" s="12"/>
      <c r="D20" s="13">
        <v>84.87</v>
      </c>
      <c r="E20" s="13">
        <v>84.92</v>
      </c>
      <c r="F20" s="13">
        <v>81.315</v>
      </c>
      <c r="G20" s="13">
        <v>91.529</v>
      </c>
      <c r="H20" s="18">
        <f t="shared" si="0"/>
        <v>85.6585</v>
      </c>
      <c r="I20" s="20">
        <f t="shared" si="1"/>
        <v>19</v>
      </c>
      <c r="J20" s="21">
        <v>85.7272727272727</v>
      </c>
      <c r="K20" s="21">
        <v>84.4623655913979</v>
      </c>
      <c r="L20" s="13">
        <v>81.154</v>
      </c>
      <c r="M20" s="13">
        <v>86.951</v>
      </c>
      <c r="N20" s="22">
        <f t="shared" si="2"/>
        <v>84.5736595796676</v>
      </c>
      <c r="O20" s="23">
        <f t="shared" si="3"/>
        <v>10</v>
      </c>
      <c r="P20" s="24">
        <v>81.5885714285714</v>
      </c>
      <c r="Q20" s="25">
        <v>88.7</v>
      </c>
      <c r="R20" s="25">
        <v>85.177</v>
      </c>
      <c r="S20" s="25">
        <v>91.443</v>
      </c>
      <c r="T20" s="22">
        <f t="shared" si="4"/>
        <v>86.7271428571429</v>
      </c>
      <c r="U20" s="23">
        <f t="shared" si="5"/>
        <v>9</v>
      </c>
      <c r="V20" s="31">
        <f t="shared" si="6"/>
        <v>85.167892176372</v>
      </c>
      <c r="W20" s="20">
        <f t="shared" si="7"/>
        <v>10</v>
      </c>
      <c r="X20" s="25">
        <v>77.025</v>
      </c>
      <c r="Y20" s="33">
        <v>82.83</v>
      </c>
      <c r="Z20" s="25">
        <v>80.25</v>
      </c>
      <c r="AA20" s="25">
        <v>83.25</v>
      </c>
      <c r="AB20" s="34">
        <f t="shared" si="8"/>
        <v>80.83875</v>
      </c>
      <c r="AC20" s="35">
        <f t="shared" si="9"/>
        <v>4</v>
      </c>
    </row>
    <row r="21" ht="17.6" spans="1:29">
      <c r="A21" s="11">
        <v>1822020122</v>
      </c>
      <c r="B21" s="12" t="s">
        <v>32</v>
      </c>
      <c r="C21" s="12"/>
      <c r="D21" s="13">
        <v>85.23</v>
      </c>
      <c r="E21" s="13">
        <v>85.48</v>
      </c>
      <c r="F21" s="13">
        <v>86.71</v>
      </c>
      <c r="G21" s="13">
        <v>91.443</v>
      </c>
      <c r="H21" s="18">
        <f t="shared" si="0"/>
        <v>87.21575</v>
      </c>
      <c r="I21" s="20">
        <f t="shared" si="1"/>
        <v>10</v>
      </c>
      <c r="J21" s="21">
        <v>86.5</v>
      </c>
      <c r="K21" s="21">
        <v>77.3118279569892</v>
      </c>
      <c r="L21" s="13">
        <v>74.432</v>
      </c>
      <c r="M21" s="13">
        <v>83.293</v>
      </c>
      <c r="N21" s="22">
        <f t="shared" si="2"/>
        <v>80.3842069892473</v>
      </c>
      <c r="O21" s="23">
        <f t="shared" si="3"/>
        <v>14</v>
      </c>
      <c r="P21" s="24">
        <v>70.2085714285714</v>
      </c>
      <c r="Q21" s="25">
        <v>89.045</v>
      </c>
      <c r="R21" s="25">
        <v>86.126</v>
      </c>
      <c r="S21" s="25">
        <v>90.836</v>
      </c>
      <c r="T21" s="22">
        <f t="shared" si="4"/>
        <v>84.0538928571429</v>
      </c>
      <c r="U21" s="23">
        <f t="shared" si="5"/>
        <v>14</v>
      </c>
      <c r="V21" s="31">
        <f t="shared" si="6"/>
        <v>82.6425456221198</v>
      </c>
      <c r="W21" s="20">
        <f t="shared" si="7"/>
        <v>14</v>
      </c>
      <c r="X21" s="32">
        <v>75.3</v>
      </c>
      <c r="Y21" s="33">
        <v>79.2</v>
      </c>
      <c r="Z21" s="25">
        <v>91.2</v>
      </c>
      <c r="AA21" s="25">
        <v>75</v>
      </c>
      <c r="AB21" s="34">
        <f t="shared" si="8"/>
        <v>80.175</v>
      </c>
      <c r="AC21" s="35">
        <f t="shared" si="9"/>
        <v>5</v>
      </c>
    </row>
    <row r="22" ht="17.6" spans="1:29">
      <c r="A22" s="11">
        <v>1822020123</v>
      </c>
      <c r="B22" s="12" t="s">
        <v>33</v>
      </c>
      <c r="C22" s="12"/>
      <c r="D22" s="13">
        <v>83.84</v>
      </c>
      <c r="E22" s="13">
        <v>84.29</v>
      </c>
      <c r="F22" s="13">
        <v>83.555</v>
      </c>
      <c r="G22" s="13">
        <v>90.921</v>
      </c>
      <c r="H22" s="18">
        <f t="shared" si="0"/>
        <v>85.6515</v>
      </c>
      <c r="I22" s="20">
        <f t="shared" si="1"/>
        <v>20</v>
      </c>
      <c r="J22" s="21">
        <v>86.7272727272727</v>
      </c>
      <c r="K22" s="21">
        <v>84.3763440860215</v>
      </c>
      <c r="L22" s="13">
        <v>86.769</v>
      </c>
      <c r="M22" s="13">
        <v>89.293</v>
      </c>
      <c r="N22" s="22">
        <f t="shared" si="2"/>
        <v>86.7914042033236</v>
      </c>
      <c r="O22" s="23">
        <f t="shared" si="3"/>
        <v>5</v>
      </c>
      <c r="P22" s="24">
        <v>85.5828571428571</v>
      </c>
      <c r="Q22" s="25">
        <v>82.81</v>
      </c>
      <c r="R22" s="25">
        <v>75.091</v>
      </c>
      <c r="S22" s="25">
        <v>90.921</v>
      </c>
      <c r="T22" s="22">
        <f t="shared" si="4"/>
        <v>83.6012142857143</v>
      </c>
      <c r="U22" s="23">
        <f t="shared" si="5"/>
        <v>17</v>
      </c>
      <c r="V22" s="31">
        <f t="shared" si="6"/>
        <v>86.0278996648513</v>
      </c>
      <c r="W22" s="20">
        <f t="shared" si="7"/>
        <v>8</v>
      </c>
      <c r="X22" s="25">
        <v>75</v>
      </c>
      <c r="Y22" s="33">
        <v>79</v>
      </c>
      <c r="Z22" s="25">
        <v>78</v>
      </c>
      <c r="AA22" s="25">
        <v>84</v>
      </c>
      <c r="AB22" s="34">
        <f t="shared" si="8"/>
        <v>79</v>
      </c>
      <c r="AC22" s="35">
        <f t="shared" si="9"/>
        <v>9</v>
      </c>
    </row>
    <row r="23" ht="17.6" spans="1:29">
      <c r="A23" s="11">
        <v>1822020124</v>
      </c>
      <c r="B23" s="12" t="s">
        <v>34</v>
      </c>
      <c r="C23" s="12"/>
      <c r="D23" s="13">
        <v>84.14</v>
      </c>
      <c r="E23" s="13">
        <v>84.99</v>
      </c>
      <c r="F23" s="13">
        <v>84.943</v>
      </c>
      <c r="G23" s="13">
        <v>91.007</v>
      </c>
      <c r="H23" s="18">
        <f t="shared" si="0"/>
        <v>86.27</v>
      </c>
      <c r="I23" s="20">
        <f t="shared" si="1"/>
        <v>14</v>
      </c>
      <c r="J23" s="21">
        <v>86.0454545454545</v>
      </c>
      <c r="K23" s="21">
        <v>86.9784946236559</v>
      </c>
      <c r="L23" s="13">
        <v>84.359</v>
      </c>
      <c r="M23" s="13">
        <v>84.537</v>
      </c>
      <c r="N23" s="22">
        <f t="shared" si="2"/>
        <v>85.4799872922776</v>
      </c>
      <c r="O23" s="23">
        <f t="shared" si="3"/>
        <v>8</v>
      </c>
      <c r="P23" s="24">
        <v>71.6085714285714</v>
      </c>
      <c r="Q23" s="25">
        <v>87.88</v>
      </c>
      <c r="R23" s="25">
        <v>79.982</v>
      </c>
      <c r="S23" s="25">
        <v>90.836</v>
      </c>
      <c r="T23" s="22">
        <f t="shared" si="4"/>
        <v>82.5766428571428</v>
      </c>
      <c r="U23" s="23">
        <f t="shared" si="5"/>
        <v>19</v>
      </c>
      <c r="V23" s="31">
        <f t="shared" si="6"/>
        <v>85.241988803938</v>
      </c>
      <c r="W23" s="20">
        <f t="shared" si="7"/>
        <v>9</v>
      </c>
      <c r="X23" s="25">
        <v>75.8</v>
      </c>
      <c r="Y23" s="33">
        <v>79.08</v>
      </c>
      <c r="Z23" s="25">
        <v>80.55</v>
      </c>
      <c r="AA23" s="25">
        <v>75</v>
      </c>
      <c r="AB23" s="34">
        <f t="shared" si="8"/>
        <v>77.6075</v>
      </c>
      <c r="AC23" s="35">
        <f t="shared" si="9"/>
        <v>15</v>
      </c>
    </row>
    <row r="24" ht="17.6" spans="1:29">
      <c r="A24" s="14">
        <v>1810020123</v>
      </c>
      <c r="B24" s="15" t="s">
        <v>35</v>
      </c>
      <c r="C24" s="15"/>
      <c r="D24" s="13">
        <v>86.6800003051758</v>
      </c>
      <c r="E24" s="13">
        <v>84.745</v>
      </c>
      <c r="F24" s="13">
        <v>83.765</v>
      </c>
      <c r="G24" s="13">
        <v>95.836</v>
      </c>
      <c r="H24" s="18">
        <f t="shared" si="0"/>
        <v>87.7565000762939</v>
      </c>
      <c r="I24" s="20">
        <f t="shared" si="1"/>
        <v>6</v>
      </c>
      <c r="J24" s="21">
        <v>70.370002746582</v>
      </c>
      <c r="K24" s="21">
        <v>82.1441441441441</v>
      </c>
      <c r="L24" s="13">
        <v>80.872</v>
      </c>
      <c r="M24" s="13">
        <v>81.49</v>
      </c>
      <c r="N24" s="22">
        <f t="shared" si="2"/>
        <v>78.7190367226815</v>
      </c>
      <c r="O24" s="23">
        <f t="shared" si="3"/>
        <v>15</v>
      </c>
      <c r="P24" s="24">
        <v>82.6600036621094</v>
      </c>
      <c r="Q24" s="25">
        <v>81.985</v>
      </c>
      <c r="R24" s="25">
        <v>75.108</v>
      </c>
      <c r="S24" s="25">
        <v>96.1</v>
      </c>
      <c r="T24" s="22">
        <f t="shared" si="4"/>
        <v>83.9632509155273</v>
      </c>
      <c r="U24" s="23">
        <f t="shared" si="5"/>
        <v>15</v>
      </c>
      <c r="V24" s="31">
        <f t="shared" si="6"/>
        <v>81.7650346900115</v>
      </c>
      <c r="W24" s="20">
        <f t="shared" si="7"/>
        <v>15</v>
      </c>
      <c r="X24" s="25">
        <v>75</v>
      </c>
      <c r="Y24" s="33">
        <v>78.75</v>
      </c>
      <c r="Z24" s="25">
        <v>75</v>
      </c>
      <c r="AA24" s="25">
        <v>75</v>
      </c>
      <c r="AB24" s="34">
        <f t="shared" si="8"/>
        <v>75.9375</v>
      </c>
      <c r="AC24" s="35">
        <f t="shared" si="9"/>
        <v>19</v>
      </c>
    </row>
    <row r="25" ht="17.6" spans="1:29">
      <c r="A25" s="14">
        <v>1822010224</v>
      </c>
      <c r="B25" s="15" t="s">
        <v>36</v>
      </c>
      <c r="C25" s="15"/>
      <c r="D25" s="13">
        <v>89.678</v>
      </c>
      <c r="E25" s="13">
        <v>85.06</v>
      </c>
      <c r="F25" s="13">
        <v>84.693</v>
      </c>
      <c r="G25" s="13">
        <v>96.514</v>
      </c>
      <c r="H25" s="18">
        <f t="shared" si="0"/>
        <v>88.98625</v>
      </c>
      <c r="I25" s="20">
        <f t="shared" si="1"/>
        <v>1</v>
      </c>
      <c r="J25" s="21">
        <v>91.6363636363636</v>
      </c>
      <c r="K25" s="21">
        <v>87.7304347826087</v>
      </c>
      <c r="L25" s="13">
        <v>92.872</v>
      </c>
      <c r="M25" s="13">
        <v>93.756</v>
      </c>
      <c r="N25" s="22">
        <f t="shared" si="2"/>
        <v>91.4986996047431</v>
      </c>
      <c r="O25" s="23">
        <f t="shared" si="3"/>
        <v>3</v>
      </c>
      <c r="P25" s="24">
        <v>90.921</v>
      </c>
      <c r="Q25" s="25">
        <v>92.58</v>
      </c>
      <c r="R25" s="25">
        <v>88.986</v>
      </c>
      <c r="S25" s="25">
        <v>96.55</v>
      </c>
      <c r="T25" s="22">
        <f t="shared" si="4"/>
        <v>92.25925</v>
      </c>
      <c r="U25" s="23">
        <f t="shared" si="5"/>
        <v>1</v>
      </c>
      <c r="V25" s="31">
        <f t="shared" si="6"/>
        <v>90.9846697628458</v>
      </c>
      <c r="W25" s="20">
        <f t="shared" si="7"/>
        <v>2</v>
      </c>
      <c r="X25" s="25">
        <v>75.27</v>
      </c>
      <c r="Y25" s="33">
        <v>84.27</v>
      </c>
      <c r="Z25" s="25">
        <v>83.75</v>
      </c>
      <c r="AA25" s="25">
        <v>95</v>
      </c>
      <c r="AB25" s="34">
        <f t="shared" si="8"/>
        <v>84.5725</v>
      </c>
      <c r="AC25" s="35">
        <f t="shared" si="9"/>
        <v>2</v>
      </c>
    </row>
  </sheetData>
  <mergeCells count="12">
    <mergeCell ref="D1:I1"/>
    <mergeCell ref="J1:O1"/>
    <mergeCell ref="P1:U1"/>
    <mergeCell ref="X1:AC1"/>
    <mergeCell ref="D2:I2"/>
    <mergeCell ref="J2:O2"/>
    <mergeCell ref="P2:U2"/>
    <mergeCell ref="X2:AC2"/>
    <mergeCell ref="A1:A3"/>
    <mergeCell ref="B1:B3"/>
    <mergeCell ref="C1:C3"/>
    <mergeCell ref="V1:W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杨月燕</cp:lastModifiedBy>
  <dcterms:created xsi:type="dcterms:W3CDTF">2020-06-04T06:50:00Z</dcterms:created>
  <dcterms:modified xsi:type="dcterms:W3CDTF">2022-02-27T10:26:40Z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